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09-2010 уч.г." sheetId="1" r:id="rId1"/>
  </sheets>
  <definedNames>
    <definedName name="_xlnm.Print_Area" localSheetId="0">'2009-2010 уч.г.'!$A$1:$K$37</definedName>
  </definedNames>
  <calcPr fullCalcOnLoad="1"/>
</workbook>
</file>

<file path=xl/sharedStrings.xml><?xml version="1.0" encoding="utf-8"?>
<sst xmlns="http://schemas.openxmlformats.org/spreadsheetml/2006/main" count="43" uniqueCount="40">
  <si>
    <t>ОТЧЕТ ПО СМЕТЕ ДОХОДОВ И РАСХОДОВ</t>
  </si>
  <si>
    <t>НФ" БЛАГОТВОРИТЕЛЬНЫЙ ФОНД РАЗВИТИЯ ШКОЛЫ № 31"</t>
  </si>
  <si>
    <t>(Исполнение благотворительных программ уставной деятельности фонда)</t>
  </si>
  <si>
    <t>УТВЕРЖДЕН</t>
  </si>
  <si>
    <t>Наименование статей доходов и расходов</t>
  </si>
  <si>
    <t>№</t>
  </si>
  <si>
    <t>I. ДОХОДЫ</t>
  </si>
  <si>
    <t>Правлением и попечительским</t>
  </si>
  <si>
    <t>1.2. программа "Развитие имиджа школы № 31"</t>
  </si>
  <si>
    <t>II. РАСХОДЫ</t>
  </si>
  <si>
    <t>Исполнение благотворительной программы " Развитие материально-технической базы школы № 31" по следующим направлениям:</t>
  </si>
  <si>
    <t>Ремонт школьных помещений</t>
  </si>
  <si>
    <t>Исполнение благотворительной программы "Развитие имиджа школы № 31"</t>
  </si>
  <si>
    <t>Информационная деятельность школы</t>
  </si>
  <si>
    <t>Охрана безопасности учащихся</t>
  </si>
  <si>
    <t xml:space="preserve">Организация мероприятий и досуга </t>
  </si>
  <si>
    <t>Заработная плата, налоги и отчисления</t>
  </si>
  <si>
    <t>Расчетно-кассовое обслуживание</t>
  </si>
  <si>
    <t>ИТОГО расходов:</t>
  </si>
  <si>
    <t>ВСЕГО расходов:</t>
  </si>
  <si>
    <t>1.3. программа "Школа 31 - территория безопасности"</t>
  </si>
  <si>
    <t>1.1. программа "Развитие материально-технической базы школы № 31</t>
  </si>
  <si>
    <t>XI</t>
  </si>
  <si>
    <t>X-XI-XII</t>
  </si>
  <si>
    <t>I-II-III</t>
  </si>
  <si>
    <t>IV-V-VI-VII-VIII</t>
  </si>
  <si>
    <t>В том числе по месяцам</t>
  </si>
  <si>
    <t>на 2009-2010 учебный год</t>
  </si>
  <si>
    <t>2009-2010</t>
  </si>
  <si>
    <t>Остаток средств на 01.09.2009</t>
  </si>
  <si>
    <t>1.4. ведение административно-хозяйственной деятельности Фонда</t>
  </si>
  <si>
    <t>Остаток средств на 01.09.2010 :</t>
  </si>
  <si>
    <t>Исполнение благотворительной программы "Школа 31-территория безопасности"</t>
  </si>
  <si>
    <t>Административно-хозяйственные расходы Фонда</t>
  </si>
  <si>
    <t>Канцелярские и хозяйственные расходы</t>
  </si>
  <si>
    <t>Приобретение и ремонт технических средств обучения(оргтехника),методическая литература</t>
  </si>
  <si>
    <t xml:space="preserve">Добровольные пожертвование физических лиц на ведение уставной деятельности Фонда (благотворительных программ):  </t>
  </si>
  <si>
    <t>Софинансирование модернизации системы видеонаблюдения</t>
  </si>
  <si>
    <t>Техническое оборудование пропускного режима</t>
  </si>
  <si>
    <t xml:space="preserve">       советом Фонда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</si>
</sst>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7">
    <font>
      <sz val="10"/>
      <name val="Arial"/>
      <family val="0"/>
    </font>
    <font>
      <sz val="10"/>
      <name val="Bookman Old Style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9"/>
      <name val="Bookman Old Style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left" wrapText="1"/>
      <protection locked="0"/>
    </xf>
    <xf numFmtId="0" fontId="5" fillId="0" borderId="3" xfId="0" applyFont="1" applyBorder="1" applyAlignment="1" applyProtection="1">
      <alignment horizontal="left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2" fontId="2" fillId="0" borderId="2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37"/>
  <sheetViews>
    <sheetView tabSelected="1" workbookViewId="0" topLeftCell="A4">
      <selection activeCell="H7" sqref="H7:K7"/>
    </sheetView>
  </sheetViews>
  <sheetFormatPr defaultColWidth="9.140625" defaultRowHeight="12.75"/>
  <cols>
    <col min="1" max="1" width="3.28125" style="0" customWidth="1"/>
    <col min="6" max="6" width="12.8515625" style="0" customWidth="1"/>
    <col min="7" max="7" width="15.7109375" style="0" customWidth="1"/>
    <col min="8" max="8" width="12.57421875" style="0" customWidth="1"/>
    <col min="9" max="9" width="13.28125" style="0" customWidth="1"/>
    <col min="10" max="10" width="12.7109375" style="0" customWidth="1"/>
    <col min="11" max="11" width="12.8515625" style="0" customWidth="1"/>
    <col min="12" max="12" width="8.8515625" style="0" customWidth="1"/>
    <col min="13" max="13" width="10.7109375" style="0" bestFit="1" customWidth="1"/>
  </cols>
  <sheetData>
    <row r="1" spans="2:9" s="1" customFormat="1" ht="16.5">
      <c r="B1" s="4"/>
      <c r="C1" s="4" t="s">
        <v>0</v>
      </c>
      <c r="D1" s="4"/>
      <c r="E1" s="4"/>
      <c r="F1" s="4"/>
      <c r="G1" s="4"/>
      <c r="H1" s="4"/>
      <c r="I1" s="4"/>
    </row>
    <row r="2" spans="2:9" s="1" customFormat="1" ht="16.5">
      <c r="B2" s="4" t="s">
        <v>1</v>
      </c>
      <c r="C2" s="4"/>
      <c r="D2" s="4"/>
      <c r="E2" s="4"/>
      <c r="F2" s="4"/>
      <c r="G2" s="4"/>
      <c r="H2" s="4"/>
      <c r="I2" s="4"/>
    </row>
    <row r="3" spans="2:11" s="1" customFormat="1" ht="15.75">
      <c r="B3" s="9" t="s">
        <v>2</v>
      </c>
      <c r="C3" s="9"/>
      <c r="D3" s="9"/>
      <c r="E3" s="9"/>
      <c r="F3" s="9"/>
      <c r="G3" s="9"/>
      <c r="H3" s="9"/>
      <c r="I3" s="9"/>
      <c r="J3" s="8"/>
      <c r="K3" s="8"/>
    </row>
    <row r="4" spans="2:9" s="1" customFormat="1" ht="16.5">
      <c r="B4" s="4"/>
      <c r="C4" s="4"/>
      <c r="D4" s="19" t="s">
        <v>27</v>
      </c>
      <c r="E4" s="19"/>
      <c r="F4" s="19"/>
      <c r="G4" s="19"/>
      <c r="H4" s="4"/>
      <c r="I4" s="4"/>
    </row>
    <row r="5" spans="8:11" s="1" customFormat="1" ht="15.75">
      <c r="H5" s="8"/>
      <c r="I5" s="8"/>
      <c r="J5" s="8" t="s">
        <v>3</v>
      </c>
      <c r="K5" s="8"/>
    </row>
    <row r="6" spans="8:11" s="1" customFormat="1" ht="15.75">
      <c r="H6" s="20" t="s">
        <v>7</v>
      </c>
      <c r="I6" s="20"/>
      <c r="J6" s="20"/>
      <c r="K6" s="20"/>
    </row>
    <row r="7" spans="8:11" s="1" customFormat="1" ht="15.75">
      <c r="H7" s="39" t="s">
        <v>39</v>
      </c>
      <c r="I7" s="39"/>
      <c r="J7" s="39"/>
      <c r="K7" s="39"/>
    </row>
    <row r="8" spans="1:11" s="1" customFormat="1" ht="15">
      <c r="A8" s="35" t="s">
        <v>5</v>
      </c>
      <c r="B8" s="34" t="s">
        <v>4</v>
      </c>
      <c r="C8" s="34"/>
      <c r="D8" s="34"/>
      <c r="E8" s="34"/>
      <c r="F8" s="34"/>
      <c r="G8" s="34" t="s">
        <v>28</v>
      </c>
      <c r="H8" s="34" t="s">
        <v>26</v>
      </c>
      <c r="I8" s="34"/>
      <c r="J8" s="34"/>
      <c r="K8" s="34"/>
    </row>
    <row r="9" spans="1:11" s="1" customFormat="1" ht="30">
      <c r="A9" s="35"/>
      <c r="B9" s="34"/>
      <c r="C9" s="34"/>
      <c r="D9" s="34"/>
      <c r="E9" s="34"/>
      <c r="F9" s="34"/>
      <c r="G9" s="34"/>
      <c r="H9" s="5" t="s">
        <v>22</v>
      </c>
      <c r="I9" s="5" t="s">
        <v>23</v>
      </c>
      <c r="J9" s="5" t="s">
        <v>24</v>
      </c>
      <c r="K9" s="5" t="s">
        <v>25</v>
      </c>
    </row>
    <row r="10" spans="1:11" s="1" customFormat="1" ht="16.5">
      <c r="A10" s="29" t="s">
        <v>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s="1" customFormat="1" ht="16.5">
      <c r="A11" s="2"/>
      <c r="B11" s="33" t="s">
        <v>29</v>
      </c>
      <c r="C11" s="33"/>
      <c r="D11" s="33"/>
      <c r="E11" s="33"/>
      <c r="F11" s="33"/>
      <c r="G11" s="13">
        <v>13005.14</v>
      </c>
      <c r="H11" s="2"/>
      <c r="I11" s="2"/>
      <c r="J11" s="2"/>
      <c r="K11" s="2"/>
    </row>
    <row r="12" spans="1:13" s="1" customFormat="1" ht="57" customHeight="1">
      <c r="A12" s="6"/>
      <c r="B12" s="25" t="s">
        <v>36</v>
      </c>
      <c r="C12" s="26"/>
      <c r="D12" s="26"/>
      <c r="E12" s="26"/>
      <c r="F12" s="27"/>
      <c r="G12" s="14">
        <f>H12+I12+J12+K12</f>
        <v>715177.4</v>
      </c>
      <c r="H12" s="15">
        <v>165788.4</v>
      </c>
      <c r="I12" s="15">
        <v>194915</v>
      </c>
      <c r="J12" s="15">
        <v>141506</v>
      </c>
      <c r="K12" s="15">
        <v>212968</v>
      </c>
      <c r="M12" s="12"/>
    </row>
    <row r="13" spans="1:11" s="1" customFormat="1" ht="19.5" customHeight="1">
      <c r="A13" s="2">
        <v>1</v>
      </c>
      <c r="B13" s="36" t="s">
        <v>21</v>
      </c>
      <c r="C13" s="37"/>
      <c r="D13" s="37"/>
      <c r="E13" s="37"/>
      <c r="F13" s="37"/>
      <c r="G13" s="37"/>
      <c r="H13" s="37"/>
      <c r="I13" s="37"/>
      <c r="J13" s="37"/>
      <c r="K13" s="38"/>
    </row>
    <row r="14" spans="1:11" s="1" customFormat="1" ht="15" customHeight="1">
      <c r="A14" s="2">
        <v>2</v>
      </c>
      <c r="B14" s="25" t="s">
        <v>8</v>
      </c>
      <c r="C14" s="26"/>
      <c r="D14" s="26"/>
      <c r="E14" s="26"/>
      <c r="F14" s="26"/>
      <c r="G14" s="26"/>
      <c r="H14" s="26"/>
      <c r="I14" s="26"/>
      <c r="J14" s="26"/>
      <c r="K14" s="27"/>
    </row>
    <row r="15" spans="1:11" s="1" customFormat="1" ht="15.75" customHeight="1">
      <c r="A15" s="2">
        <v>3</v>
      </c>
      <c r="B15" s="25" t="s">
        <v>20</v>
      </c>
      <c r="C15" s="26"/>
      <c r="D15" s="26"/>
      <c r="E15" s="26"/>
      <c r="F15" s="26"/>
      <c r="G15" s="26"/>
      <c r="H15" s="26"/>
      <c r="I15" s="26"/>
      <c r="J15" s="26"/>
      <c r="K15" s="27"/>
    </row>
    <row r="16" spans="1:11" s="1" customFormat="1" ht="15" customHeight="1">
      <c r="A16" s="2">
        <v>4</v>
      </c>
      <c r="B16" s="25" t="s">
        <v>30</v>
      </c>
      <c r="C16" s="26"/>
      <c r="D16" s="26"/>
      <c r="E16" s="26"/>
      <c r="F16" s="26"/>
      <c r="G16" s="26"/>
      <c r="H16" s="26"/>
      <c r="I16" s="26"/>
      <c r="J16" s="26"/>
      <c r="K16" s="27"/>
    </row>
    <row r="17" spans="1:11" s="1" customFormat="1" ht="16.5">
      <c r="A17" s="2"/>
      <c r="B17" s="29" t="s">
        <v>9</v>
      </c>
      <c r="C17" s="29"/>
      <c r="D17" s="29"/>
      <c r="E17" s="29"/>
      <c r="F17" s="29"/>
      <c r="G17" s="29"/>
      <c r="H17" s="29"/>
      <c r="I17" s="29"/>
      <c r="J17" s="29"/>
      <c r="K17" s="29"/>
    </row>
    <row r="18" spans="1:11" s="1" customFormat="1" ht="32.25" customHeight="1">
      <c r="A18" s="21" t="s">
        <v>10</v>
      </c>
      <c r="B18" s="22"/>
      <c r="C18" s="22"/>
      <c r="D18" s="22"/>
      <c r="E18" s="22"/>
      <c r="F18" s="22"/>
      <c r="G18" s="22"/>
      <c r="H18" s="22"/>
      <c r="I18" s="22"/>
      <c r="J18" s="22"/>
      <c r="K18" s="23"/>
    </row>
    <row r="19" spans="1:11" s="1" customFormat="1" ht="39" customHeight="1">
      <c r="A19" s="6">
        <v>1</v>
      </c>
      <c r="B19" s="28" t="s">
        <v>35</v>
      </c>
      <c r="C19" s="28"/>
      <c r="D19" s="28"/>
      <c r="E19" s="28"/>
      <c r="F19" s="28"/>
      <c r="G19" s="3"/>
      <c r="H19" s="3"/>
      <c r="I19" s="3"/>
      <c r="J19" s="3"/>
      <c r="K19" s="3"/>
    </row>
    <row r="20" spans="1:11" s="1" customFormat="1" ht="22.5" customHeight="1">
      <c r="A20" s="6">
        <v>2</v>
      </c>
      <c r="B20" s="28" t="s">
        <v>11</v>
      </c>
      <c r="C20" s="28"/>
      <c r="D20" s="28"/>
      <c r="E20" s="28"/>
      <c r="F20" s="28"/>
      <c r="G20" s="3"/>
      <c r="H20" s="3"/>
      <c r="I20" s="3"/>
      <c r="J20" s="3"/>
      <c r="K20" s="3"/>
    </row>
    <row r="21" spans="1:11" s="1" customFormat="1" ht="15.75">
      <c r="A21" s="16" t="s">
        <v>18</v>
      </c>
      <c r="B21" s="17"/>
      <c r="C21" s="17"/>
      <c r="D21" s="17"/>
      <c r="E21" s="17"/>
      <c r="F21" s="18"/>
      <c r="G21" s="7"/>
      <c r="H21" s="7"/>
      <c r="I21" s="7"/>
      <c r="J21" s="7"/>
      <c r="K21" s="7"/>
    </row>
    <row r="22" spans="1:11" s="1" customFormat="1" ht="15.75">
      <c r="A22" s="30" t="s">
        <v>12</v>
      </c>
      <c r="B22" s="31"/>
      <c r="C22" s="31"/>
      <c r="D22" s="31"/>
      <c r="E22" s="31"/>
      <c r="F22" s="31"/>
      <c r="G22" s="31"/>
      <c r="H22" s="31"/>
      <c r="I22" s="31"/>
      <c r="J22" s="31"/>
      <c r="K22" s="32"/>
    </row>
    <row r="23" spans="1:11" s="1" customFormat="1" ht="23.25" customHeight="1">
      <c r="A23" s="6">
        <v>1</v>
      </c>
      <c r="B23" s="28" t="s">
        <v>13</v>
      </c>
      <c r="C23" s="28"/>
      <c r="D23" s="28"/>
      <c r="E23" s="28"/>
      <c r="F23" s="28"/>
      <c r="G23" s="3">
        <f>H23</f>
        <v>1120</v>
      </c>
      <c r="H23" s="3">
        <v>1120</v>
      </c>
      <c r="I23" s="3"/>
      <c r="J23" s="3"/>
      <c r="K23" s="3"/>
    </row>
    <row r="24" spans="1:11" s="1" customFormat="1" ht="21.75" customHeight="1">
      <c r="A24" s="6">
        <v>2</v>
      </c>
      <c r="B24" s="28" t="s">
        <v>15</v>
      </c>
      <c r="C24" s="28"/>
      <c r="D24" s="28"/>
      <c r="E24" s="28"/>
      <c r="F24" s="28"/>
      <c r="G24" s="3">
        <f>H24+K24</f>
        <v>22143.4</v>
      </c>
      <c r="H24" s="3">
        <v>16393.4</v>
      </c>
      <c r="I24" s="3"/>
      <c r="J24" s="3"/>
      <c r="K24" s="3">
        <v>5750</v>
      </c>
    </row>
    <row r="25" spans="1:11" s="1" customFormat="1" ht="15.75">
      <c r="A25" s="16" t="s">
        <v>18</v>
      </c>
      <c r="B25" s="17"/>
      <c r="C25" s="17"/>
      <c r="D25" s="17"/>
      <c r="E25" s="17"/>
      <c r="F25" s="18"/>
      <c r="G25" s="7">
        <f>G23+G24</f>
        <v>23263.4</v>
      </c>
      <c r="H25" s="7">
        <f>SUM(H23:H24)</f>
        <v>17513.4</v>
      </c>
      <c r="I25" s="7"/>
      <c r="J25" s="7"/>
      <c r="K25" s="7">
        <f>SUM(K23:K24)</f>
        <v>5750</v>
      </c>
    </row>
    <row r="26" spans="1:11" s="1" customFormat="1" ht="15.75" customHeight="1">
      <c r="A26" s="30" t="s">
        <v>32</v>
      </c>
      <c r="B26" s="31"/>
      <c r="C26" s="31"/>
      <c r="D26" s="31"/>
      <c r="E26" s="31"/>
      <c r="F26" s="31"/>
      <c r="G26" s="31"/>
      <c r="H26" s="31"/>
      <c r="I26" s="31"/>
      <c r="J26" s="31"/>
      <c r="K26" s="32"/>
    </row>
    <row r="27" spans="1:11" s="1" customFormat="1" ht="25.5" customHeight="1">
      <c r="A27" s="6">
        <v>1</v>
      </c>
      <c r="B27" s="40" t="s">
        <v>14</v>
      </c>
      <c r="C27" s="24"/>
      <c r="D27" s="24"/>
      <c r="E27" s="24"/>
      <c r="F27" s="24"/>
      <c r="G27" s="10">
        <f>SUM(H27:K27)</f>
        <v>511860</v>
      </c>
      <c r="H27" s="10"/>
      <c r="I27" s="10">
        <v>204960</v>
      </c>
      <c r="J27" s="10">
        <v>106200</v>
      </c>
      <c r="K27" s="10">
        <v>200700</v>
      </c>
    </row>
    <row r="28" spans="1:11" s="1" customFormat="1" ht="27.75" customHeight="1">
      <c r="A28" s="6">
        <v>2</v>
      </c>
      <c r="B28" s="25" t="s">
        <v>37</v>
      </c>
      <c r="C28" s="26"/>
      <c r="D28" s="26"/>
      <c r="E28" s="26"/>
      <c r="F28" s="27"/>
      <c r="G28" s="10"/>
      <c r="H28" s="10"/>
      <c r="I28" s="10"/>
      <c r="J28" s="10"/>
      <c r="K28" s="10"/>
    </row>
    <row r="29" spans="1:11" s="1" customFormat="1" ht="30" customHeight="1">
      <c r="A29" s="6">
        <v>3</v>
      </c>
      <c r="B29" s="25" t="s">
        <v>38</v>
      </c>
      <c r="C29" s="26"/>
      <c r="D29" s="26"/>
      <c r="E29" s="26"/>
      <c r="F29" s="27"/>
      <c r="G29" s="10"/>
      <c r="H29" s="10"/>
      <c r="I29" s="10"/>
      <c r="J29" s="10"/>
      <c r="K29" s="10"/>
    </row>
    <row r="30" spans="1:11" s="1" customFormat="1" ht="15.75">
      <c r="A30" s="16" t="s">
        <v>18</v>
      </c>
      <c r="B30" s="17"/>
      <c r="C30" s="17"/>
      <c r="D30" s="17"/>
      <c r="E30" s="17"/>
      <c r="F30" s="18"/>
      <c r="G30" s="11">
        <f>H30+I30+J30+K30</f>
        <v>511860</v>
      </c>
      <c r="H30" s="11"/>
      <c r="I30" s="11">
        <f>SUM(I27)</f>
        <v>204960</v>
      </c>
      <c r="J30" s="11">
        <f>SUM(J27:J27)</f>
        <v>106200</v>
      </c>
      <c r="K30" s="11">
        <f>SUM(K27:K27)</f>
        <v>200700</v>
      </c>
    </row>
    <row r="31" spans="1:11" s="1" customFormat="1" ht="15.75">
      <c r="A31" s="30" t="s">
        <v>33</v>
      </c>
      <c r="B31" s="31"/>
      <c r="C31" s="31"/>
      <c r="D31" s="31"/>
      <c r="E31" s="31"/>
      <c r="F31" s="31"/>
      <c r="G31" s="31"/>
      <c r="H31" s="31"/>
      <c r="I31" s="31"/>
      <c r="J31" s="31"/>
      <c r="K31" s="32"/>
    </row>
    <row r="32" spans="1:11" s="1" customFormat="1" ht="27" customHeight="1">
      <c r="A32" s="6">
        <v>1</v>
      </c>
      <c r="B32" s="25" t="s">
        <v>16</v>
      </c>
      <c r="C32" s="26"/>
      <c r="D32" s="26"/>
      <c r="E32" s="26"/>
      <c r="F32" s="27"/>
      <c r="G32" s="3">
        <f>SUM(H32:K32)</f>
        <v>174155</v>
      </c>
      <c r="H32" s="3">
        <v>29025</v>
      </c>
      <c r="I32" s="3">
        <v>58052</v>
      </c>
      <c r="J32" s="3">
        <v>29026</v>
      </c>
      <c r="K32" s="3">
        <v>58052</v>
      </c>
    </row>
    <row r="33" spans="1:11" s="1" customFormat="1" ht="15.75">
      <c r="A33" s="6">
        <v>2</v>
      </c>
      <c r="B33" s="24" t="s">
        <v>17</v>
      </c>
      <c r="C33" s="24"/>
      <c r="D33" s="24"/>
      <c r="E33" s="24"/>
      <c r="F33" s="24"/>
      <c r="G33" s="3">
        <f>SUM(H33:K33)</f>
        <v>7068</v>
      </c>
      <c r="H33" s="3">
        <v>360</v>
      </c>
      <c r="I33" s="3">
        <v>1024</v>
      </c>
      <c r="J33" s="3">
        <v>1930</v>
      </c>
      <c r="K33" s="3">
        <v>3754</v>
      </c>
    </row>
    <row r="34" spans="1:11" s="1" customFormat="1" ht="15.75">
      <c r="A34" s="6">
        <v>3</v>
      </c>
      <c r="B34" s="44" t="s">
        <v>34</v>
      </c>
      <c r="C34" s="45"/>
      <c r="D34" s="45"/>
      <c r="E34" s="45"/>
      <c r="F34" s="40"/>
      <c r="G34" s="3">
        <v>3900</v>
      </c>
      <c r="H34" s="3"/>
      <c r="I34" s="3"/>
      <c r="J34" s="3"/>
      <c r="K34" s="3">
        <v>3900</v>
      </c>
    </row>
    <row r="35" spans="1:11" s="1" customFormat="1" ht="15.75">
      <c r="A35" s="16" t="s">
        <v>18</v>
      </c>
      <c r="B35" s="17"/>
      <c r="C35" s="17"/>
      <c r="D35" s="17"/>
      <c r="E35" s="17"/>
      <c r="F35" s="18"/>
      <c r="G35" s="7">
        <f>G32+G33+G34</f>
        <v>185123</v>
      </c>
      <c r="H35" s="7">
        <f>H32+H33</f>
        <v>29385</v>
      </c>
      <c r="I35" s="7">
        <f>I32+I33</f>
        <v>59076</v>
      </c>
      <c r="J35" s="7">
        <f>J32+J33</f>
        <v>30956</v>
      </c>
      <c r="K35" s="7">
        <f>K32+K33+K34</f>
        <v>65706</v>
      </c>
    </row>
    <row r="36" spans="1:14" s="1" customFormat="1" ht="16.5">
      <c r="A36" s="16" t="s">
        <v>19</v>
      </c>
      <c r="B36" s="17"/>
      <c r="C36" s="17"/>
      <c r="D36" s="17"/>
      <c r="E36" s="17"/>
      <c r="F36" s="18"/>
      <c r="G36" s="13">
        <f>G21+G25+G30+G35</f>
        <v>720246.4</v>
      </c>
      <c r="H36" s="7">
        <f>H25+H30+H35</f>
        <v>46898.4</v>
      </c>
      <c r="I36" s="7">
        <f>I25+I30+I35</f>
        <v>264036</v>
      </c>
      <c r="J36" s="7">
        <f>J25+J30+J35</f>
        <v>137156</v>
      </c>
      <c r="K36" s="7">
        <f>K25+K30+K35</f>
        <v>272156</v>
      </c>
      <c r="M36" s="12"/>
      <c r="N36" s="12"/>
    </row>
    <row r="37" spans="1:11" s="1" customFormat="1" ht="16.5">
      <c r="A37" s="16" t="s">
        <v>31</v>
      </c>
      <c r="B37" s="17"/>
      <c r="C37" s="17"/>
      <c r="D37" s="17"/>
      <c r="E37" s="17"/>
      <c r="F37" s="18"/>
      <c r="G37" s="41">
        <f>G11+G12-G36</f>
        <v>7936.140000000014</v>
      </c>
      <c r="H37" s="42"/>
      <c r="I37" s="42"/>
      <c r="J37" s="42"/>
      <c r="K37" s="43"/>
    </row>
    <row r="38" s="1" customFormat="1" ht="15"/>
    <row r="39" s="1" customFormat="1" ht="15"/>
    <row r="40" s="1" customFormat="1" ht="15"/>
  </sheetData>
  <mergeCells count="36">
    <mergeCell ref="G37:K37"/>
    <mergeCell ref="A37:F37"/>
    <mergeCell ref="B32:F32"/>
    <mergeCell ref="B33:F33"/>
    <mergeCell ref="A35:F35"/>
    <mergeCell ref="A36:F36"/>
    <mergeCell ref="B34:F34"/>
    <mergeCell ref="A26:K26"/>
    <mergeCell ref="B27:F27"/>
    <mergeCell ref="A30:F30"/>
    <mergeCell ref="A31:K31"/>
    <mergeCell ref="B28:F28"/>
    <mergeCell ref="B29:F29"/>
    <mergeCell ref="A22:K22"/>
    <mergeCell ref="B23:F23"/>
    <mergeCell ref="B24:F24"/>
    <mergeCell ref="A25:F25"/>
    <mergeCell ref="A18:K18"/>
    <mergeCell ref="B19:F19"/>
    <mergeCell ref="B20:F20"/>
    <mergeCell ref="A21:F21"/>
    <mergeCell ref="B14:K14"/>
    <mergeCell ref="B15:K15"/>
    <mergeCell ref="B16:K16"/>
    <mergeCell ref="B17:K17"/>
    <mergeCell ref="A10:K10"/>
    <mergeCell ref="B11:F11"/>
    <mergeCell ref="B12:F12"/>
    <mergeCell ref="B13:K13"/>
    <mergeCell ref="D4:G4"/>
    <mergeCell ref="H6:K6"/>
    <mergeCell ref="H7:K7"/>
    <mergeCell ref="A8:A9"/>
    <mergeCell ref="B8:F9"/>
    <mergeCell ref="G8:G9"/>
    <mergeCell ref="H8:K8"/>
  </mergeCells>
  <printOptions/>
  <pageMargins left="0" right="0" top="0" bottom="0" header="0.5118110236220472" footer="0.5118110236220472"/>
  <pageSetup horizontalDpi="600" verticalDpi="600" orientation="portrait" paperSize="9" scale="85" r:id="rId1"/>
  <colBreaks count="1" manualBreakCount="1">
    <brk id="12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moiseeva_sv</cp:lastModifiedBy>
  <cp:lastPrinted>2010-09-20T04:18:22Z</cp:lastPrinted>
  <dcterms:created xsi:type="dcterms:W3CDTF">1996-10-08T23:32:33Z</dcterms:created>
  <dcterms:modified xsi:type="dcterms:W3CDTF">2010-09-23T05:51:51Z</dcterms:modified>
  <cp:category/>
  <cp:version/>
  <cp:contentType/>
  <cp:contentStatus/>
</cp:coreProperties>
</file>